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60"/>
  </bookViews>
  <sheets>
    <sheet name="Budget with CLS and Respite" sheetId="1" r:id="rId1"/>
  </sheets>
  <calcPr calcId="125725"/>
</workbook>
</file>

<file path=xl/calcChain.xml><?xml version="1.0" encoding="utf-8"?>
<calcChain xmlns="http://schemas.openxmlformats.org/spreadsheetml/2006/main">
  <c r="F60" i="1"/>
  <c r="F59"/>
  <c r="E58"/>
  <c r="E52"/>
  <c r="D52"/>
  <c r="F52" s="1"/>
  <c r="E60" l="1"/>
  <c r="E59"/>
  <c r="F55"/>
  <c r="E55" s="1"/>
  <c r="B49"/>
  <c r="B29"/>
  <c r="D21"/>
  <c r="E21" s="1"/>
  <c r="F21" s="1"/>
  <c r="D19" l="1"/>
  <c r="E19" s="1"/>
  <c r="F19" s="1"/>
  <c r="D17"/>
  <c r="E17" s="1"/>
  <c r="F17" s="1"/>
  <c r="D18"/>
  <c r="E18" s="1"/>
  <c r="F18" s="1"/>
  <c r="D16"/>
  <c r="E16" s="1"/>
  <c r="F16" s="1"/>
  <c r="D22"/>
  <c r="E22" s="1"/>
  <c r="F22" s="1"/>
  <c r="D23"/>
  <c r="E23" s="1"/>
  <c r="F23" s="1"/>
  <c r="D20"/>
  <c r="E20" s="1"/>
  <c r="F20" s="1"/>
  <c r="D43"/>
  <c r="F43" s="1"/>
  <c r="E43" s="1"/>
  <c r="D42"/>
  <c r="F42" s="1"/>
  <c r="E42" s="1"/>
  <c r="D41"/>
  <c r="F41" s="1"/>
  <c r="E41" s="1"/>
  <c r="D40"/>
  <c r="F40" s="1"/>
  <c r="E40" s="1"/>
  <c r="D39"/>
  <c r="F39" s="1"/>
  <c r="E39" s="1"/>
  <c r="D38" l="1"/>
  <c r="F38" s="1"/>
  <c r="E38" s="1"/>
  <c r="D37"/>
  <c r="F37" s="1"/>
  <c r="E37" s="1"/>
  <c r="D36"/>
  <c r="F36" s="1"/>
  <c r="E36" s="1"/>
  <c r="D35"/>
  <c r="F35" s="1"/>
  <c r="E35" s="1"/>
  <c r="D13"/>
  <c r="E13" s="1"/>
  <c r="F13" s="1"/>
  <c r="D15"/>
  <c r="E15" s="1"/>
  <c r="F15" s="1"/>
  <c r="D14"/>
  <c r="E14" s="1"/>
  <c r="F14" s="1"/>
  <c r="D12"/>
  <c r="E12" s="1"/>
  <c r="F12" s="1"/>
  <c r="D11"/>
  <c r="D34"/>
  <c r="F34" l="1"/>
  <c r="E34" s="1"/>
  <c r="D45"/>
  <c r="D25"/>
  <c r="E11"/>
  <c r="F45" l="1"/>
  <c r="E45"/>
  <c r="E47" s="1"/>
  <c r="F11"/>
  <c r="E25"/>
  <c r="F49" l="1"/>
  <c r="F47"/>
  <c r="F25"/>
  <c r="E27"/>
  <c r="F27" s="1"/>
  <c r="E49"/>
  <c r="E29" l="1"/>
  <c r="E63" l="1"/>
  <c r="F63" s="1"/>
  <c r="F29"/>
</calcChain>
</file>

<file path=xl/sharedStrings.xml><?xml version="1.0" encoding="utf-8"?>
<sst xmlns="http://schemas.openxmlformats.org/spreadsheetml/2006/main" count="69" uniqueCount="42">
  <si>
    <t>Employee #1</t>
  </si>
  <si>
    <t>Employee #2</t>
  </si>
  <si>
    <t>Subtotal</t>
  </si>
  <si>
    <t>Pay Rate</t>
  </si>
  <si>
    <t>Total Respite Budget:</t>
  </si>
  <si>
    <t>Total CLS Budget:</t>
  </si>
  <si>
    <t>Employee #3</t>
  </si>
  <si>
    <t>Employee #4</t>
  </si>
  <si>
    <t>Employee #5</t>
  </si>
  <si>
    <t>Monthly Amount</t>
  </si>
  <si>
    <t>CLS Budget</t>
  </si>
  <si>
    <t>Employer Taxes:</t>
  </si>
  <si>
    <t>Weekly</t>
  </si>
  <si>
    <t>Consumer Name:</t>
  </si>
  <si>
    <t>Case Manager:</t>
  </si>
  <si>
    <t>Budget Year:</t>
  </si>
  <si>
    <t>Annual Amount</t>
  </si>
  <si>
    <t>Revised Date:</t>
  </si>
  <si>
    <t>Vacation Hours</t>
  </si>
  <si>
    <t>Holiday Hours</t>
  </si>
  <si>
    <t>Enhanced Respite Budget</t>
  </si>
  <si>
    <t>Employee #6</t>
  </si>
  <si>
    <t>Employee #7</t>
  </si>
  <si>
    <t>Employee #8</t>
  </si>
  <si>
    <t>Employee #9</t>
  </si>
  <si>
    <t>Employee #10</t>
  </si>
  <si>
    <t>Training Hours</t>
  </si>
  <si>
    <t>Mileage</t>
  </si>
  <si>
    <t>Total Hours:</t>
  </si>
  <si>
    <t>Worker's Comp. Insurance</t>
  </si>
  <si>
    <t># of Employees</t>
  </si>
  <si>
    <t>Background Checks ($15 each):</t>
  </si>
  <si>
    <t>Fill in cells shaded light purple and blue. Please note that the color differences are put in to add contrast.</t>
  </si>
  <si>
    <t>Weekly Amount</t>
  </si>
  <si>
    <t xml:space="preserve">18 hours or more = FULL-TIME </t>
  </si>
  <si>
    <t xml:space="preserve">On average:                                                       </t>
  </si>
  <si>
    <t>17 hous or less = PART-TIME</t>
  </si>
  <si>
    <t>Miles/Week (Average)</t>
  </si>
  <si>
    <t>Hours/Week (Average)</t>
  </si>
  <si>
    <t>Base Fee ($250.00 per policy)</t>
  </si>
  <si>
    <t># of Part-Time Employees ($130.00 each):</t>
  </si>
  <si>
    <t># of Full-Time Employees ($450.00 each):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</si>
</sst>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_);[Red]\(0\)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Times New Roman"/>
      <family val="1"/>
    </font>
    <font>
      <b/>
      <sz val="20"/>
      <color theme="1"/>
      <name val="Impact"/>
      <family val="2"/>
    </font>
    <font>
      <sz val="14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5B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8" fontId="1" fillId="0" borderId="0" xfId="0" applyNumberFormat="1" applyFont="1"/>
    <xf numFmtId="8" fontId="1" fillId="0" borderId="0" xfId="0" applyNumberFormat="1" applyFont="1" applyBorder="1"/>
    <xf numFmtId="0" fontId="1" fillId="0" borderId="0" xfId="0" applyFont="1" applyBorder="1"/>
    <xf numFmtId="0" fontId="2" fillId="0" borderId="0" xfId="0" applyFont="1"/>
    <xf numFmtId="8" fontId="2" fillId="0" borderId="0" xfId="0" applyNumberFormat="1" applyFont="1"/>
    <xf numFmtId="8" fontId="1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8" fontId="2" fillId="2" borderId="0" xfId="0" applyNumberFormat="1" applyFont="1" applyFill="1"/>
    <xf numFmtId="8" fontId="1" fillId="2" borderId="0" xfId="0" applyNumberFormat="1" applyFont="1" applyFill="1"/>
    <xf numFmtId="0" fontId="2" fillId="0" borderId="0" xfId="0" applyFont="1" applyBorder="1"/>
    <xf numFmtId="8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12" xfId="0" applyNumberFormat="1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7" xfId="0" applyFont="1" applyBorder="1"/>
    <xf numFmtId="0" fontId="1" fillId="0" borderId="0" xfId="0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6" xfId="0" applyNumberFormat="1" applyFont="1" applyBorder="1" applyAlignment="1">
      <alignment horizontal="center"/>
    </xf>
    <xf numFmtId="8" fontId="1" fillId="0" borderId="8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8" fontId="1" fillId="0" borderId="15" xfId="0" applyNumberFormat="1" applyFont="1" applyBorder="1" applyAlignment="1">
      <alignment horizontal="center"/>
    </xf>
    <xf numFmtId="8" fontId="1" fillId="0" borderId="17" xfId="0" applyNumberFormat="1" applyFont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8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8" fontId="1" fillId="0" borderId="24" xfId="0" applyNumberFormat="1" applyFont="1" applyBorder="1"/>
    <xf numFmtId="8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3" xfId="0" applyFont="1" applyBorder="1"/>
    <xf numFmtId="0" fontId="1" fillId="0" borderId="0" xfId="0" applyFont="1" applyFill="1" applyBorder="1"/>
    <xf numFmtId="0" fontId="2" fillId="6" borderId="7" xfId="0" applyFont="1" applyFill="1" applyBorder="1"/>
    <xf numFmtId="0" fontId="1" fillId="6" borderId="11" xfId="0" applyFont="1" applyFill="1" applyBorder="1" applyAlignment="1">
      <alignment horizontal="center"/>
    </xf>
    <xf numFmtId="8" fontId="2" fillId="6" borderId="7" xfId="0" applyNumberFormat="1" applyFont="1" applyFill="1" applyBorder="1"/>
    <xf numFmtId="8" fontId="1" fillId="6" borderId="10" xfId="0" applyNumberFormat="1" applyFont="1" applyFill="1" applyBorder="1" applyAlignment="1">
      <alignment horizontal="center"/>
    </xf>
    <xf numFmtId="8" fontId="1" fillId="6" borderId="9" xfId="0" applyNumberFormat="1" applyFont="1" applyFill="1" applyBorder="1" applyAlignment="1">
      <alignment horizontal="center"/>
    </xf>
    <xf numFmtId="8" fontId="1" fillId="0" borderId="13" xfId="0" applyNumberFormat="1" applyFont="1" applyBorder="1" applyAlignment="1">
      <alignment horizontal="center" vertical="center"/>
    </xf>
    <xf numFmtId="8" fontId="1" fillId="0" borderId="15" xfId="0" applyNumberFormat="1" applyFont="1" applyBorder="1" applyAlignment="1">
      <alignment horizontal="center" vertical="center"/>
    </xf>
    <xf numFmtId="8" fontId="1" fillId="0" borderId="16" xfId="0" applyNumberFormat="1" applyFont="1" applyBorder="1" applyAlignment="1">
      <alignment horizontal="center" vertical="center"/>
    </xf>
    <xf numFmtId="8" fontId="1" fillId="0" borderId="17" xfId="0" applyNumberFormat="1" applyFont="1" applyBorder="1" applyAlignment="1">
      <alignment horizontal="center" vertical="center"/>
    </xf>
    <xf numFmtId="0" fontId="1" fillId="0" borderId="24" xfId="0" applyFont="1" applyBorder="1"/>
    <xf numFmtId="8" fontId="1" fillId="0" borderId="7" xfId="0" applyNumberFormat="1" applyFont="1" applyBorder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/>
    <xf numFmtId="8" fontId="1" fillId="0" borderId="7" xfId="0" applyNumberFormat="1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vertical="top" wrapText="1"/>
    </xf>
    <xf numFmtId="0" fontId="1" fillId="4" borderId="18" xfId="0" applyFont="1" applyFill="1" applyBorder="1" applyAlignment="1" applyProtection="1">
      <alignment horizontal="center"/>
      <protection locked="0"/>
    </xf>
    <xf numFmtId="8" fontId="1" fillId="4" borderId="1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8" fontId="1" fillId="3" borderId="1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8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8" fontId="1" fillId="4" borderId="16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8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8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8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8" fontId="1" fillId="4" borderId="16" xfId="0" applyNumberFormat="1" applyFont="1" applyFill="1" applyBorder="1" applyAlignment="1" applyProtection="1">
      <alignment horizontal="center" vertical="center"/>
      <protection locked="0"/>
    </xf>
    <xf numFmtId="38" fontId="1" fillId="4" borderId="3" xfId="0" applyNumberFormat="1" applyFont="1" applyFill="1" applyBorder="1" applyAlignment="1" applyProtection="1">
      <alignment horizontal="center"/>
      <protection locked="0"/>
    </xf>
    <xf numFmtId="38" fontId="1" fillId="4" borderId="19" xfId="0" applyNumberFormat="1" applyFont="1" applyFill="1" applyBorder="1" applyAlignment="1" applyProtection="1">
      <alignment horizontal="center"/>
      <protection locked="0"/>
    </xf>
    <xf numFmtId="8" fontId="1" fillId="0" borderId="30" xfId="0" applyNumberFormat="1" applyFont="1" applyBorder="1" applyAlignment="1">
      <alignment horizontal="center"/>
    </xf>
    <xf numFmtId="8" fontId="1" fillId="0" borderId="4" xfId="0" applyNumberFormat="1" applyFont="1" applyBorder="1"/>
    <xf numFmtId="8" fontId="1" fillId="0" borderId="8" xfId="0" applyNumberFormat="1" applyFont="1" applyBorder="1"/>
    <xf numFmtId="8" fontId="1" fillId="0" borderId="9" xfId="0" applyNumberFormat="1" applyFont="1" applyBorder="1"/>
    <xf numFmtId="8" fontId="1" fillId="0" borderId="12" xfId="0" applyNumberFormat="1" applyFont="1" applyBorder="1" applyAlignment="1">
      <alignment horizontal="center"/>
    </xf>
    <xf numFmtId="8" fontId="1" fillId="0" borderId="12" xfId="0" applyNumberFormat="1" applyFont="1" applyBorder="1"/>
    <xf numFmtId="0" fontId="1" fillId="0" borderId="34" xfId="0" applyFont="1" applyBorder="1"/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8" fontId="1" fillId="0" borderId="0" xfId="0" applyNumberFormat="1" applyFont="1" applyFill="1" applyBorder="1"/>
    <xf numFmtId="0" fontId="2" fillId="0" borderId="35" xfId="0" applyFont="1" applyBorder="1"/>
    <xf numFmtId="2" fontId="1" fillId="0" borderId="35" xfId="0" applyNumberFormat="1" applyFont="1" applyFill="1" applyBorder="1"/>
    <xf numFmtId="8" fontId="1" fillId="0" borderId="35" xfId="0" applyNumberFormat="1" applyFont="1" applyFill="1" applyBorder="1"/>
    <xf numFmtId="8" fontId="1" fillId="0" borderId="12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8" fontId="2" fillId="6" borderId="30" xfId="0" applyNumberFormat="1" applyFont="1" applyFill="1" applyBorder="1"/>
    <xf numFmtId="0" fontId="5" fillId="0" borderId="0" xfId="0" applyFont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2" fillId="0" borderId="37" xfId="0" applyFont="1" applyBorder="1"/>
    <xf numFmtId="0" fontId="5" fillId="0" borderId="0" xfId="0" applyFont="1" applyAlignment="1">
      <alignment vertical="center"/>
    </xf>
    <xf numFmtId="0" fontId="1" fillId="0" borderId="37" xfId="0" applyFont="1" applyBorder="1"/>
    <xf numFmtId="38" fontId="1" fillId="0" borderId="2" xfId="0" applyNumberFormat="1" applyFont="1" applyBorder="1" applyAlignment="1">
      <alignment horizontal="center"/>
    </xf>
    <xf numFmtId="8" fontId="1" fillId="0" borderId="6" xfId="0" applyNumberFormat="1" applyFont="1" applyBorder="1" applyAlignment="1">
      <alignment horizontal="center"/>
    </xf>
    <xf numFmtId="8" fontId="1" fillId="0" borderId="25" xfId="0" applyNumberFormat="1" applyFont="1" applyBorder="1" applyAlignment="1">
      <alignment horizontal="center"/>
    </xf>
    <xf numFmtId="8" fontId="1" fillId="6" borderId="8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8" fontId="1" fillId="4" borderId="8" xfId="0" applyNumberFormat="1" applyFont="1" applyFill="1" applyBorder="1" applyAlignment="1" applyProtection="1">
      <alignment horizontal="center"/>
      <protection locked="0"/>
    </xf>
    <xf numFmtId="164" fontId="1" fillId="4" borderId="8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left" vertical="center"/>
    </xf>
    <xf numFmtId="14" fontId="1" fillId="4" borderId="4" xfId="0" applyNumberFormat="1" applyFont="1" applyFill="1" applyBorder="1" applyProtection="1">
      <protection locked="0"/>
    </xf>
    <xf numFmtId="8" fontId="1" fillId="4" borderId="5" xfId="0" applyNumberFormat="1" applyFont="1" applyFill="1" applyBorder="1" applyProtection="1">
      <protection locked="0"/>
    </xf>
    <xf numFmtId="0" fontId="4" fillId="5" borderId="35" xfId="0" applyFont="1" applyFill="1" applyBorder="1" applyAlignment="1">
      <alignment vertical="center" wrapText="1"/>
    </xf>
    <xf numFmtId="8" fontId="1" fillId="0" borderId="38" xfId="0" applyNumberFormat="1" applyFont="1" applyBorder="1" applyAlignment="1">
      <alignment horizontal="center" vertical="center"/>
    </xf>
    <xf numFmtId="8" fontId="1" fillId="0" borderId="39" xfId="0" applyNumberFormat="1" applyFont="1" applyBorder="1" applyAlignment="1">
      <alignment horizontal="center" vertical="center"/>
    </xf>
    <xf numFmtId="8" fontId="1" fillId="0" borderId="40" xfId="0" applyNumberFormat="1" applyFont="1" applyBorder="1" applyAlignment="1">
      <alignment horizontal="center" vertical="center"/>
    </xf>
    <xf numFmtId="8" fontId="1" fillId="0" borderId="41" xfId="0" applyNumberFormat="1" applyFont="1" applyBorder="1" applyAlignment="1">
      <alignment horizontal="center" vertical="center"/>
    </xf>
    <xf numFmtId="8" fontId="1" fillId="0" borderId="42" xfId="0" applyNumberFormat="1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8" fontId="2" fillId="0" borderId="23" xfId="0" applyNumberFormat="1" applyFont="1" applyBorder="1" applyAlignment="1">
      <alignment horizontal="left" vertical="center"/>
    </xf>
    <xf numFmtId="8" fontId="2" fillId="0" borderId="24" xfId="0" applyNumberFormat="1" applyFont="1" applyBorder="1" applyAlignment="1">
      <alignment horizontal="left" vertical="center"/>
    </xf>
    <xf numFmtId="8" fontId="2" fillId="0" borderId="11" xfId="0" applyNumberFormat="1" applyFont="1" applyBorder="1" applyAlignment="1">
      <alignment horizontal="left" vertical="center"/>
    </xf>
    <xf numFmtId="8" fontId="1" fillId="0" borderId="32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8" fontId="1" fillId="0" borderId="33" xfId="0" applyNumberFormat="1" applyFont="1" applyBorder="1" applyAlignment="1">
      <alignment horizontal="center"/>
    </xf>
    <xf numFmtId="8" fontId="1" fillId="0" borderId="27" xfId="0" applyNumberFormat="1" applyFont="1" applyBorder="1" applyAlignment="1">
      <alignment horizontal="center"/>
    </xf>
    <xf numFmtId="8" fontId="1" fillId="0" borderId="5" xfId="0" applyNumberFormat="1" applyFont="1" applyBorder="1" applyAlignment="1">
      <alignment horizontal="center"/>
    </xf>
    <xf numFmtId="8" fontId="1" fillId="0" borderId="26" xfId="0" applyNumberFormat="1" applyFont="1" applyBorder="1" applyAlignment="1">
      <alignment horizontal="center"/>
    </xf>
    <xf numFmtId="8" fontId="1" fillId="0" borderId="28" xfId="0" applyNumberFormat="1" applyFont="1" applyBorder="1" applyAlignment="1">
      <alignment horizontal="center"/>
    </xf>
    <xf numFmtId="8" fontId="1" fillId="0" borderId="29" xfId="0" applyNumberFormat="1" applyFont="1" applyBorder="1" applyAlignment="1">
      <alignment horizontal="center"/>
    </xf>
    <xf numFmtId="8" fontId="1" fillId="0" borderId="3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5B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916780</xdr:colOff>
      <xdr:row>6</xdr:row>
      <xdr:rowOff>6682</xdr:rowOff>
    </xdr:to>
    <xdr:pic>
      <xdr:nvPicPr>
        <xdr:cNvPr id="6" name="Picture 5" descr="letterhe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6780" cy="152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16" zoomScale="80" zoomScaleNormal="80" workbookViewId="0">
      <selection activeCell="B52" sqref="B52"/>
    </sheetView>
  </sheetViews>
  <sheetFormatPr defaultRowHeight="15.75"/>
  <cols>
    <col min="1" max="1" width="19.7109375" style="1" customWidth="1"/>
    <col min="2" max="2" width="18.42578125" style="1" customWidth="1"/>
    <col min="3" max="3" width="10.7109375" style="1" customWidth="1"/>
    <col min="4" max="4" width="22" style="2" customWidth="1"/>
    <col min="5" max="5" width="18.7109375" style="2" customWidth="1"/>
    <col min="6" max="6" width="16.5703125" style="1" customWidth="1"/>
    <col min="7" max="7" width="4.85546875" style="1" customWidth="1"/>
    <col min="8" max="10" width="9.140625" style="1"/>
    <col min="11" max="11" width="18.42578125" style="1" customWidth="1"/>
    <col min="12" max="16384" width="9.140625" style="1"/>
  </cols>
  <sheetData>
    <row r="1" spans="1:6" ht="30.2" customHeight="1">
      <c r="A1" s="93"/>
      <c r="B1" s="5" t="s">
        <v>13</v>
      </c>
      <c r="C1" s="112"/>
      <c r="D1" s="112"/>
      <c r="E1" s="6" t="s">
        <v>15</v>
      </c>
      <c r="F1" s="103"/>
    </row>
    <row r="2" spans="1:6" ht="30.2" customHeight="1">
      <c r="A2" s="89"/>
      <c r="B2" s="5" t="s">
        <v>14</v>
      </c>
      <c r="C2" s="113"/>
      <c r="D2" s="113"/>
      <c r="E2" s="6" t="s">
        <v>17</v>
      </c>
      <c r="F2" s="104"/>
    </row>
    <row r="3" spans="1:6">
      <c r="A3" s="118"/>
      <c r="B3" s="118"/>
      <c r="C3" s="118"/>
      <c r="D3" s="118"/>
      <c r="E3" s="118"/>
      <c r="F3" s="118"/>
    </row>
    <row r="4" spans="1:6">
      <c r="B4" s="114" t="s">
        <v>32</v>
      </c>
      <c r="C4" s="114"/>
      <c r="D4" s="114"/>
      <c r="E4" s="114"/>
      <c r="F4" s="114"/>
    </row>
    <row r="5" spans="1:6" ht="11.25" customHeight="1">
      <c r="B5" s="114"/>
      <c r="C5" s="114"/>
      <c r="D5" s="114"/>
      <c r="E5" s="114"/>
      <c r="F5" s="114"/>
    </row>
    <row r="6" spans="1:6" ht="15.75" customHeight="1">
      <c r="B6" s="114"/>
      <c r="C6" s="114"/>
      <c r="D6" s="114"/>
      <c r="E6" s="114"/>
      <c r="F6" s="114"/>
    </row>
    <row r="7" spans="1:6" ht="4.5" customHeight="1">
      <c r="A7" s="8"/>
      <c r="B7" s="9"/>
      <c r="C7" s="9"/>
      <c r="D7" s="10"/>
      <c r="E7" s="11"/>
      <c r="F7" s="9"/>
    </row>
    <row r="8" spans="1:6" ht="20.25" customHeight="1">
      <c r="A8" s="119" t="s">
        <v>10</v>
      </c>
      <c r="B8" s="120"/>
      <c r="C8" s="120"/>
      <c r="D8" s="120"/>
      <c r="E8" s="120"/>
      <c r="F8" s="121"/>
    </row>
    <row r="9" spans="1:6" ht="3" customHeight="1" thickBot="1"/>
    <row r="10" spans="1:6" ht="32.25" thickBot="1">
      <c r="A10" s="4"/>
      <c r="B10" s="14" t="s">
        <v>38</v>
      </c>
      <c r="C10" s="15" t="s">
        <v>3</v>
      </c>
      <c r="D10" s="16" t="s">
        <v>12</v>
      </c>
      <c r="E10" s="16" t="s">
        <v>9</v>
      </c>
      <c r="F10" s="16" t="s">
        <v>16</v>
      </c>
    </row>
    <row r="11" spans="1:6">
      <c r="A11" s="17" t="s">
        <v>0</v>
      </c>
      <c r="B11" s="54"/>
      <c r="C11" s="55"/>
      <c r="D11" s="23">
        <f>SUM(B11*C11)</f>
        <v>0</v>
      </c>
      <c r="E11" s="23">
        <f>SUM(D11*4.3)</f>
        <v>0</v>
      </c>
      <c r="F11" s="26">
        <f>SUM(E11*12)</f>
        <v>0</v>
      </c>
    </row>
    <row r="12" spans="1:6">
      <c r="A12" s="18" t="s">
        <v>1</v>
      </c>
      <c r="B12" s="56"/>
      <c r="C12" s="57"/>
      <c r="D12" s="7">
        <f>SUM(B12*C12)</f>
        <v>0</v>
      </c>
      <c r="E12" s="7">
        <f>SUM(D12*4.3)</f>
        <v>0</v>
      </c>
      <c r="F12" s="27">
        <f t="shared" ref="F12:F15" si="0">SUM(E12*12)</f>
        <v>0</v>
      </c>
    </row>
    <row r="13" spans="1:6">
      <c r="A13" s="18" t="s">
        <v>6</v>
      </c>
      <c r="B13" s="58"/>
      <c r="C13" s="59"/>
      <c r="D13" s="7">
        <f>SUM(B13*C13)</f>
        <v>0</v>
      </c>
      <c r="E13" s="7">
        <f t="shared" ref="E13:E15" si="1">SUM(D13*4.3)</f>
        <v>0</v>
      </c>
      <c r="F13" s="27">
        <f t="shared" si="0"/>
        <v>0</v>
      </c>
    </row>
    <row r="14" spans="1:6">
      <c r="A14" s="18" t="s">
        <v>7</v>
      </c>
      <c r="B14" s="56"/>
      <c r="C14" s="57"/>
      <c r="D14" s="7">
        <f t="shared" ref="D14:D15" si="2">SUM(B14*C14)</f>
        <v>0</v>
      </c>
      <c r="E14" s="7">
        <f t="shared" si="1"/>
        <v>0</v>
      </c>
      <c r="F14" s="27">
        <f t="shared" si="0"/>
        <v>0</v>
      </c>
    </row>
    <row r="15" spans="1:6">
      <c r="A15" s="18" t="s">
        <v>8</v>
      </c>
      <c r="B15" s="58"/>
      <c r="C15" s="59"/>
      <c r="D15" s="7">
        <f t="shared" si="2"/>
        <v>0</v>
      </c>
      <c r="E15" s="7">
        <f t="shared" si="1"/>
        <v>0</v>
      </c>
      <c r="F15" s="27">
        <f t="shared" si="0"/>
        <v>0</v>
      </c>
    </row>
    <row r="16" spans="1:6">
      <c r="A16" s="18" t="s">
        <v>21</v>
      </c>
      <c r="B16" s="56"/>
      <c r="C16" s="57"/>
      <c r="D16" s="7">
        <f t="shared" ref="D16:D19" si="3">SUM(B16*C16)</f>
        <v>0</v>
      </c>
      <c r="E16" s="7">
        <f t="shared" ref="E16:E19" si="4">SUM(D16*4.3)</f>
        <v>0</v>
      </c>
      <c r="F16" s="27">
        <f t="shared" ref="F16:F19" si="5">SUM(E16*12)</f>
        <v>0</v>
      </c>
    </row>
    <row r="17" spans="1:7">
      <c r="A17" s="18" t="s">
        <v>22</v>
      </c>
      <c r="B17" s="58"/>
      <c r="C17" s="59"/>
      <c r="D17" s="7">
        <f t="shared" si="3"/>
        <v>0</v>
      </c>
      <c r="E17" s="7">
        <f t="shared" si="4"/>
        <v>0</v>
      </c>
      <c r="F17" s="27">
        <f t="shared" si="5"/>
        <v>0</v>
      </c>
    </row>
    <row r="18" spans="1:7">
      <c r="A18" s="18" t="s">
        <v>23</v>
      </c>
      <c r="B18" s="56"/>
      <c r="C18" s="57"/>
      <c r="D18" s="7">
        <f t="shared" si="3"/>
        <v>0</v>
      </c>
      <c r="E18" s="7">
        <f t="shared" si="4"/>
        <v>0</v>
      </c>
      <c r="F18" s="27">
        <f t="shared" si="5"/>
        <v>0</v>
      </c>
    </row>
    <row r="19" spans="1:7">
      <c r="A19" s="18" t="s">
        <v>24</v>
      </c>
      <c r="B19" s="58"/>
      <c r="C19" s="59"/>
      <c r="D19" s="7">
        <f t="shared" si="3"/>
        <v>0</v>
      </c>
      <c r="E19" s="7">
        <f t="shared" si="4"/>
        <v>0</v>
      </c>
      <c r="F19" s="27">
        <f t="shared" si="5"/>
        <v>0</v>
      </c>
    </row>
    <row r="20" spans="1:7">
      <c r="A20" s="18" t="s">
        <v>25</v>
      </c>
      <c r="B20" s="56"/>
      <c r="C20" s="57"/>
      <c r="D20" s="7">
        <f t="shared" ref="D20" si="6">SUM(B20*C20)</f>
        <v>0</v>
      </c>
      <c r="E20" s="7">
        <f t="shared" ref="E20" si="7">SUM(D20*4.3)</f>
        <v>0</v>
      </c>
      <c r="F20" s="27">
        <f t="shared" ref="F20" si="8">SUM(E20*12)</f>
        <v>0</v>
      </c>
    </row>
    <row r="21" spans="1:7">
      <c r="A21" s="18" t="s">
        <v>26</v>
      </c>
      <c r="B21" s="58"/>
      <c r="C21" s="59"/>
      <c r="D21" s="7">
        <f t="shared" ref="D21" si="9">SUM(B21*C21)</f>
        <v>0</v>
      </c>
      <c r="E21" s="7">
        <f t="shared" ref="E21" si="10">SUM(D21*4.3)</f>
        <v>0</v>
      </c>
      <c r="F21" s="27">
        <f t="shared" ref="F21" si="11">SUM(E21*12)</f>
        <v>0</v>
      </c>
    </row>
    <row r="22" spans="1:7">
      <c r="A22" s="18" t="s">
        <v>18</v>
      </c>
      <c r="B22" s="56"/>
      <c r="C22" s="57"/>
      <c r="D22" s="7">
        <f t="shared" ref="D22:D23" si="12">SUM(B22*C22)</f>
        <v>0</v>
      </c>
      <c r="E22" s="7">
        <f t="shared" ref="E22:E23" si="13">SUM(D22*4.3)</f>
        <v>0</v>
      </c>
      <c r="F22" s="27">
        <f t="shared" ref="F22:F23" si="14">SUM(E22*12)</f>
        <v>0</v>
      </c>
    </row>
    <row r="23" spans="1:7" ht="16.5" thickBot="1">
      <c r="A23" s="19" t="s">
        <v>19</v>
      </c>
      <c r="B23" s="60"/>
      <c r="C23" s="61"/>
      <c r="D23" s="24">
        <f t="shared" si="12"/>
        <v>0</v>
      </c>
      <c r="E23" s="24">
        <f t="shared" si="13"/>
        <v>0</v>
      </c>
      <c r="F23" s="28">
        <f t="shared" si="14"/>
        <v>0</v>
      </c>
    </row>
    <row r="24" spans="1:7" ht="16.5" thickBot="1">
      <c r="A24" s="46"/>
      <c r="B24" s="21"/>
      <c r="C24" s="22"/>
      <c r="D24" s="22"/>
      <c r="E24" s="22"/>
      <c r="F24" s="22"/>
    </row>
    <row r="25" spans="1:7" ht="16.5" thickBot="1">
      <c r="A25" s="35" t="s">
        <v>2</v>
      </c>
      <c r="B25" s="34"/>
      <c r="C25" s="34"/>
      <c r="D25" s="25">
        <f>SUM(D11:D23)</f>
        <v>0</v>
      </c>
      <c r="E25" s="25">
        <f>SUM(E11:E23)</f>
        <v>0</v>
      </c>
      <c r="F25" s="29">
        <f>SUM(E25*12)</f>
        <v>0</v>
      </c>
    </row>
    <row r="26" spans="1:7" ht="16.5" thickBot="1">
      <c r="A26" s="90"/>
      <c r="B26" s="4"/>
      <c r="C26" s="4"/>
      <c r="D26" s="32"/>
      <c r="E26" s="33"/>
      <c r="F26" s="33"/>
      <c r="G26" s="4"/>
    </row>
    <row r="27" spans="1:7" ht="16.5" thickBot="1">
      <c r="A27" s="12"/>
      <c r="B27" s="12"/>
      <c r="C27" s="4"/>
      <c r="D27" s="20" t="s">
        <v>11</v>
      </c>
      <c r="E27" s="30">
        <f>SUM(E25*0.14)</f>
        <v>0</v>
      </c>
      <c r="F27" s="29">
        <f>SUM(E27*12)</f>
        <v>0</v>
      </c>
    </row>
    <row r="28" spans="1:7" ht="16.5" thickBot="1">
      <c r="A28" s="94"/>
      <c r="B28" s="4"/>
      <c r="C28" s="4"/>
      <c r="D28" s="32"/>
      <c r="E28" s="33"/>
      <c r="F28" s="34"/>
      <c r="G28" s="4"/>
    </row>
    <row r="29" spans="1:7" ht="16.5" thickBot="1">
      <c r="A29" s="37" t="s">
        <v>28</v>
      </c>
      <c r="B29" s="38">
        <f>SUM(B11:B20)</f>
        <v>0</v>
      </c>
      <c r="C29" s="36"/>
      <c r="D29" s="39" t="s">
        <v>5</v>
      </c>
      <c r="E29" s="40">
        <f>SUM(E25:E27)</f>
        <v>0</v>
      </c>
      <c r="F29" s="41">
        <f>SUM(E29*12)</f>
        <v>0</v>
      </c>
    </row>
    <row r="30" spans="1:7" ht="73.5" customHeight="1"/>
    <row r="31" spans="1:7" ht="26.25">
      <c r="A31" s="119" t="s">
        <v>20</v>
      </c>
      <c r="B31" s="120"/>
      <c r="C31" s="120"/>
      <c r="D31" s="120"/>
      <c r="E31" s="120"/>
      <c r="F31" s="121"/>
    </row>
    <row r="32" spans="1:7" ht="2.25" customHeight="1" thickBot="1"/>
    <row r="33" spans="1:8" ht="32.25" thickBot="1">
      <c r="A33" s="4"/>
      <c r="B33" s="14" t="s">
        <v>38</v>
      </c>
      <c r="C33" s="15" t="s">
        <v>3</v>
      </c>
      <c r="D33" s="16" t="s">
        <v>12</v>
      </c>
      <c r="E33" s="16" t="s">
        <v>9</v>
      </c>
      <c r="F33" s="16" t="s">
        <v>16</v>
      </c>
    </row>
    <row r="34" spans="1:8">
      <c r="A34" s="17" t="s">
        <v>0</v>
      </c>
      <c r="B34" s="62"/>
      <c r="C34" s="63"/>
      <c r="D34" s="42">
        <f>SUM(B34*C34)</f>
        <v>0</v>
      </c>
      <c r="E34" s="106">
        <f>F34/12</f>
        <v>0</v>
      </c>
      <c r="F34" s="107">
        <f>D34*52</f>
        <v>0</v>
      </c>
    </row>
    <row r="35" spans="1:8">
      <c r="A35" s="18" t="s">
        <v>1</v>
      </c>
      <c r="B35" s="64"/>
      <c r="C35" s="65"/>
      <c r="D35" s="13">
        <f>SUM(B35*C35)</f>
        <v>0</v>
      </c>
      <c r="E35" s="13">
        <f t="shared" ref="E35:E43" si="15">F35/12</f>
        <v>0</v>
      </c>
      <c r="F35" s="43">
        <f t="shared" ref="F35:F43" si="16">D35*52</f>
        <v>0</v>
      </c>
    </row>
    <row r="36" spans="1:8">
      <c r="A36" s="18" t="s">
        <v>6</v>
      </c>
      <c r="B36" s="66"/>
      <c r="C36" s="67"/>
      <c r="D36" s="13">
        <f t="shared" ref="D36:D38" si="17">SUM(B36*C36)</f>
        <v>0</v>
      </c>
      <c r="E36" s="108">
        <f t="shared" si="15"/>
        <v>0</v>
      </c>
      <c r="F36" s="110">
        <f t="shared" si="16"/>
        <v>0</v>
      </c>
    </row>
    <row r="37" spans="1:8">
      <c r="A37" s="18" t="s">
        <v>7</v>
      </c>
      <c r="B37" s="64"/>
      <c r="C37" s="65"/>
      <c r="D37" s="13">
        <f t="shared" si="17"/>
        <v>0</v>
      </c>
      <c r="E37" s="13">
        <f t="shared" si="15"/>
        <v>0</v>
      </c>
      <c r="F37" s="43">
        <f t="shared" si="16"/>
        <v>0</v>
      </c>
    </row>
    <row r="38" spans="1:8">
      <c r="A38" s="18" t="s">
        <v>8</v>
      </c>
      <c r="B38" s="66"/>
      <c r="C38" s="67"/>
      <c r="D38" s="13">
        <f t="shared" si="17"/>
        <v>0</v>
      </c>
      <c r="E38" s="108">
        <f t="shared" si="15"/>
        <v>0</v>
      </c>
      <c r="F38" s="43">
        <f t="shared" si="16"/>
        <v>0</v>
      </c>
    </row>
    <row r="39" spans="1:8">
      <c r="A39" s="18" t="s">
        <v>21</v>
      </c>
      <c r="B39" s="64"/>
      <c r="C39" s="65"/>
      <c r="D39" s="13">
        <f t="shared" ref="D39:D43" si="18">SUM(B39*C39)</f>
        <v>0</v>
      </c>
      <c r="E39" s="109">
        <f t="shared" si="15"/>
        <v>0</v>
      </c>
      <c r="F39" s="43">
        <f t="shared" si="16"/>
        <v>0</v>
      </c>
    </row>
    <row r="40" spans="1:8">
      <c r="A40" s="18" t="s">
        <v>22</v>
      </c>
      <c r="B40" s="66"/>
      <c r="C40" s="67"/>
      <c r="D40" s="13">
        <f t="shared" si="18"/>
        <v>0</v>
      </c>
      <c r="E40" s="109">
        <f t="shared" si="15"/>
        <v>0</v>
      </c>
      <c r="F40" s="110">
        <f t="shared" si="16"/>
        <v>0</v>
      </c>
    </row>
    <row r="41" spans="1:8">
      <c r="A41" s="18" t="s">
        <v>23</v>
      </c>
      <c r="B41" s="64"/>
      <c r="C41" s="65"/>
      <c r="D41" s="13">
        <f t="shared" si="18"/>
        <v>0</v>
      </c>
      <c r="E41" s="13">
        <f t="shared" si="15"/>
        <v>0</v>
      </c>
      <c r="F41" s="43">
        <f t="shared" si="16"/>
        <v>0</v>
      </c>
    </row>
    <row r="42" spans="1:8">
      <c r="A42" s="18" t="s">
        <v>24</v>
      </c>
      <c r="B42" s="66"/>
      <c r="C42" s="67"/>
      <c r="D42" s="13">
        <f t="shared" si="18"/>
        <v>0</v>
      </c>
      <c r="E42" s="13">
        <f t="shared" si="15"/>
        <v>0</v>
      </c>
      <c r="F42" s="43">
        <f t="shared" si="16"/>
        <v>0</v>
      </c>
    </row>
    <row r="43" spans="1:8" ht="16.5" thickBot="1">
      <c r="A43" s="19" t="s">
        <v>25</v>
      </c>
      <c r="B43" s="68"/>
      <c r="C43" s="69"/>
      <c r="D43" s="44">
        <f t="shared" si="18"/>
        <v>0</v>
      </c>
      <c r="E43" s="108">
        <f t="shared" si="15"/>
        <v>0</v>
      </c>
      <c r="F43" s="45">
        <f t="shared" si="16"/>
        <v>0</v>
      </c>
    </row>
    <row r="44" spans="1:8" ht="16.5" thickBot="1">
      <c r="A44" s="46"/>
      <c r="B44" s="4"/>
      <c r="C44" s="3"/>
      <c r="D44" s="3"/>
      <c r="E44" s="32"/>
      <c r="F44" s="3"/>
      <c r="G44" s="4"/>
      <c r="H44" s="4"/>
    </row>
    <row r="45" spans="1:8" ht="16.5" thickBot="1">
      <c r="A45" s="20" t="s">
        <v>2</v>
      </c>
      <c r="B45" s="46"/>
      <c r="C45" s="32"/>
      <c r="D45" s="72">
        <f>SUM(D34:D43)</f>
        <v>0</v>
      </c>
      <c r="E45" s="25">
        <f>SUM(E34:E43)</f>
        <v>0</v>
      </c>
      <c r="F45" s="29">
        <f>SUM(F34:F43)</f>
        <v>0</v>
      </c>
    </row>
    <row r="46" spans="1:8" ht="9.75" customHeight="1" thickBot="1">
      <c r="A46" s="90"/>
      <c r="B46" s="4"/>
      <c r="C46" s="3"/>
      <c r="D46" s="3"/>
      <c r="E46" s="3"/>
      <c r="F46" s="3"/>
      <c r="G46" s="4"/>
    </row>
    <row r="47" spans="1:8" ht="16.5" thickBot="1">
      <c r="A47" s="12"/>
      <c r="B47" s="4"/>
      <c r="C47" s="4"/>
      <c r="D47" s="20" t="s">
        <v>11</v>
      </c>
      <c r="E47" s="30">
        <f>E45*0.14</f>
        <v>0</v>
      </c>
      <c r="F47" s="29">
        <f>F45*0.14</f>
        <v>0</v>
      </c>
    </row>
    <row r="48" spans="1:8" ht="9.75" customHeight="1" thickBot="1">
      <c r="A48" s="92"/>
      <c r="B48" s="4"/>
      <c r="C48" s="4"/>
      <c r="D48" s="32"/>
      <c r="E48" s="33"/>
      <c r="F48" s="33"/>
      <c r="G48" s="4"/>
    </row>
    <row r="49" spans="1:11" ht="16.5" thickBot="1">
      <c r="A49" s="37" t="s">
        <v>28</v>
      </c>
      <c r="B49" s="38">
        <f>SUM(B34:B43)</f>
        <v>0</v>
      </c>
      <c r="C49" s="4"/>
      <c r="D49" s="39" t="s">
        <v>4</v>
      </c>
      <c r="E49" s="40">
        <f>(E45+E47)</f>
        <v>0</v>
      </c>
      <c r="F49" s="41">
        <f>(F47+F45)</f>
        <v>0</v>
      </c>
    </row>
    <row r="50" spans="1:11" ht="16.5" thickBot="1">
      <c r="A50" s="46"/>
      <c r="C50" s="4"/>
    </row>
    <row r="51" spans="1:11" ht="32.25" thickBot="1">
      <c r="A51" s="91"/>
      <c r="B51" s="14" t="s">
        <v>37</v>
      </c>
      <c r="C51" s="15" t="s">
        <v>3</v>
      </c>
      <c r="D51" s="16" t="s">
        <v>33</v>
      </c>
      <c r="E51" s="86" t="s">
        <v>9</v>
      </c>
      <c r="F51" s="87" t="s">
        <v>16</v>
      </c>
      <c r="H51" s="49"/>
      <c r="I51" s="48"/>
    </row>
    <row r="52" spans="1:11" ht="16.5" thickBot="1">
      <c r="A52" s="20" t="s">
        <v>27</v>
      </c>
      <c r="B52" s="99"/>
      <c r="C52" s="100"/>
      <c r="D52" s="25">
        <f>(B52*C52)</f>
        <v>0</v>
      </c>
      <c r="E52" s="25">
        <f>(F52/12)</f>
        <v>0</v>
      </c>
      <c r="F52" s="29">
        <f>(D52*52)</f>
        <v>0</v>
      </c>
      <c r="H52" s="49"/>
    </row>
    <row r="53" spans="1:11" ht="14.25" customHeight="1" thickBot="1">
      <c r="A53" s="83"/>
      <c r="B53" s="84"/>
      <c r="C53" s="85"/>
      <c r="D53" s="73"/>
      <c r="E53" s="73"/>
      <c r="F53" s="73"/>
      <c r="H53" s="49"/>
    </row>
    <row r="54" spans="1:11" ht="17.25" customHeight="1" thickBot="1">
      <c r="A54" s="92"/>
      <c r="B54" s="81"/>
      <c r="C54" s="82"/>
      <c r="D54" s="76" t="s">
        <v>30</v>
      </c>
      <c r="E54" s="77" t="s">
        <v>9</v>
      </c>
      <c r="F54" s="78" t="s">
        <v>16</v>
      </c>
      <c r="H54" s="49"/>
    </row>
    <row r="55" spans="1:11" ht="15.75" customHeight="1" thickBot="1">
      <c r="A55" s="115" t="s">
        <v>31</v>
      </c>
      <c r="B55" s="116"/>
      <c r="C55" s="117"/>
      <c r="D55" s="101"/>
      <c r="E55" s="74">
        <f>SUM(F55/12)</f>
        <v>0</v>
      </c>
      <c r="F55" s="75">
        <f>SUM(D55*15)</f>
        <v>0</v>
      </c>
      <c r="K55" s="50"/>
    </row>
    <row r="56" spans="1:11" ht="13.5" customHeight="1" thickBot="1">
      <c r="A56" s="102"/>
      <c r="B56" s="79"/>
      <c r="C56" s="79"/>
      <c r="D56" s="80"/>
      <c r="E56" s="3"/>
      <c r="F56" s="3"/>
      <c r="K56" s="52"/>
    </row>
    <row r="57" spans="1:11" ht="16.5" thickBot="1">
      <c r="A57" s="122" t="s">
        <v>29</v>
      </c>
      <c r="B57" s="123"/>
      <c r="C57" s="124"/>
      <c r="D57" s="51" t="s">
        <v>30</v>
      </c>
      <c r="E57" s="47" t="s">
        <v>9</v>
      </c>
      <c r="F57" s="31" t="s">
        <v>16</v>
      </c>
      <c r="K57" s="50"/>
    </row>
    <row r="58" spans="1:11" ht="16.5" customHeight="1">
      <c r="A58" s="125" t="s">
        <v>39</v>
      </c>
      <c r="B58" s="126"/>
      <c r="C58" s="127"/>
      <c r="D58" s="95"/>
      <c r="E58" s="96">
        <f>250/12</f>
        <v>20.833333333333332</v>
      </c>
      <c r="F58" s="97">
        <v>250</v>
      </c>
      <c r="H58" s="53"/>
      <c r="I58" s="53"/>
      <c r="J58" s="53"/>
    </row>
    <row r="59" spans="1:11">
      <c r="A59" s="128" t="s">
        <v>40</v>
      </c>
      <c r="B59" s="129"/>
      <c r="C59" s="130"/>
      <c r="D59" s="70"/>
      <c r="E59" s="7">
        <f>SUM(F59/12)</f>
        <v>0</v>
      </c>
      <c r="F59" s="27">
        <f>SUM(D59*130)</f>
        <v>0</v>
      </c>
      <c r="H59" s="49"/>
    </row>
    <row r="60" spans="1:11" ht="15.75" customHeight="1" thickBot="1">
      <c r="A60" s="131" t="s">
        <v>41</v>
      </c>
      <c r="B60" s="132"/>
      <c r="C60" s="133"/>
      <c r="D60" s="71"/>
      <c r="E60" s="24">
        <f>SUM(F60/12)</f>
        <v>0</v>
      </c>
      <c r="F60" s="28">
        <f>SUM(D60*450)</f>
        <v>0</v>
      </c>
    </row>
    <row r="61" spans="1:11" ht="15.75" customHeight="1">
      <c r="A61" s="105" t="s">
        <v>35</v>
      </c>
      <c r="B61" s="105"/>
      <c r="C61" s="4"/>
      <c r="D61" s="3"/>
      <c r="E61" s="3"/>
      <c r="F61" s="4"/>
    </row>
    <row r="62" spans="1:11" ht="18" customHeight="1" thickBot="1">
      <c r="A62" s="111" t="s">
        <v>34</v>
      </c>
      <c r="B62" s="111"/>
      <c r="C62" s="4"/>
      <c r="D62" s="3"/>
      <c r="E62" s="3"/>
      <c r="F62" s="4"/>
    </row>
    <row r="63" spans="1:11" ht="18" customHeight="1" thickBot="1">
      <c r="A63" s="111" t="s">
        <v>36</v>
      </c>
      <c r="B63" s="111"/>
      <c r="C63" s="4"/>
      <c r="D63" s="88" t="s">
        <v>5</v>
      </c>
      <c r="E63" s="98">
        <f>SUM(E29+E49+E52+E55+E58+E59+E60)</f>
        <v>20.833333333333332</v>
      </c>
      <c r="F63" s="41">
        <f>SUM(E63*12)</f>
        <v>250</v>
      </c>
    </row>
  </sheetData>
  <sheetProtection password="CC17" sheet="1" objects="1" scenarios="1" selectLockedCells="1"/>
  <mergeCells count="13">
    <mergeCell ref="A62:B62"/>
    <mergeCell ref="A63:B63"/>
    <mergeCell ref="C1:D1"/>
    <mergeCell ref="C2:D2"/>
    <mergeCell ref="B4:F6"/>
    <mergeCell ref="A55:C55"/>
    <mergeCell ref="A3:F3"/>
    <mergeCell ref="A31:F31"/>
    <mergeCell ref="A8:F8"/>
    <mergeCell ref="A57:C57"/>
    <mergeCell ref="A58:C58"/>
    <mergeCell ref="A59:C59"/>
    <mergeCell ref="A60:C60"/>
  </mergeCells>
  <printOptions horizontalCentered="1"/>
  <pageMargins left="0.25" right="0.25" top="0.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with CLS and Respite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novakb</cp:lastModifiedBy>
  <cp:lastPrinted>2012-03-28T18:03:03Z</cp:lastPrinted>
  <dcterms:created xsi:type="dcterms:W3CDTF">2011-08-30T17:51:33Z</dcterms:created>
  <dcterms:modified xsi:type="dcterms:W3CDTF">2018-09-19T14:35:04Z</dcterms:modified>
</cp:coreProperties>
</file>